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ulic\Desktop\GV 2021-2025\14 SJ GV\Izmjene i dopune Proračuna za 2023\"/>
    </mc:Choice>
  </mc:AlternateContent>
  <xr:revisionPtr revIDLastSave="0" documentId="13_ncr:1_{3C9B0DC5-044B-4E1A-864D-D6CC28C4BA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ć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2" l="1"/>
  <c r="D24" i="2"/>
  <c r="D25" i="2" s="1"/>
  <c r="D28" i="2"/>
  <c r="D15" i="2"/>
  <c r="D17" i="2"/>
  <c r="D18" i="2"/>
  <c r="D14" i="2"/>
  <c r="E19" i="2"/>
  <c r="E16" i="2"/>
  <c r="E34" i="2" s="1"/>
  <c r="E20" i="2" l="1"/>
  <c r="E31" i="2" l="1"/>
  <c r="E35" i="2" l="1"/>
  <c r="C25" i="2"/>
  <c r="C19" i="2"/>
  <c r="C16" i="2"/>
  <c r="D16" i="2" s="1"/>
  <c r="D34" i="2" s="1"/>
  <c r="C35" i="2" l="1"/>
  <c r="D19" i="2"/>
  <c r="D35" i="2" s="1"/>
  <c r="C34" i="2"/>
  <c r="C20" i="2"/>
  <c r="D20" i="2" s="1"/>
  <c r="D31" i="2" s="1"/>
  <c r="C31" i="2" l="1"/>
</calcChain>
</file>

<file path=xl/sharedStrings.xml><?xml version="1.0" encoding="utf-8"?>
<sst xmlns="http://schemas.openxmlformats.org/spreadsheetml/2006/main" count="37" uniqueCount="28">
  <si>
    <t>A. RAČUN PRIHODA I RASHODA</t>
  </si>
  <si>
    <t>B.  RAČUN ZADUŽIVANJA / FINANCIRANJA</t>
  </si>
  <si>
    <t>RAZLIKA - zaduživanje / financiranje (1-2)</t>
  </si>
  <si>
    <t>I.   OPĆI  DIO</t>
  </si>
  <si>
    <t>Članak 1.</t>
  </si>
  <si>
    <t>VIŠAK / MANJAK + NETO FINANCIRANJE</t>
  </si>
  <si>
    <t xml:space="preserve"> ZA 2023. GODINU I PROJEKCIJE ZA 2024. I 2025. GODINU</t>
  </si>
  <si>
    <t>Plan 2023.</t>
  </si>
  <si>
    <t>D. UKUPNO PRORAČUN GRADA</t>
  </si>
  <si>
    <t xml:space="preserve">PRIHODI POSLOVANJA                                               </t>
  </si>
  <si>
    <t xml:space="preserve">PRIHODI  OD PRODAJE NEFINANCIJSKE IMOVINE                                                               </t>
  </si>
  <si>
    <t xml:space="preserve">UKUPNO PRIHODI                                               </t>
  </si>
  <si>
    <t xml:space="preserve">RASHODI POSLOVANJA                                    </t>
  </si>
  <si>
    <t xml:space="preserve">UKUPNI RASHODI I IZDACI + MANJAK          </t>
  </si>
  <si>
    <t xml:space="preserve">UKUPNI PRIHODI I PRIMICI + PRENESENI VIŠAK                               </t>
  </si>
  <si>
    <t xml:space="preserve">IZDACI ZA FINANCIJSKU IMOVINU I OTPLATE ZAJMOVA                                                                </t>
  </si>
  <si>
    <t xml:space="preserve">PRIMICI  OD FINANCIJSKE IMOVINE I ZADUŽIVANJA                                                        </t>
  </si>
  <si>
    <t xml:space="preserve">UKUPNO RASHODI                                              </t>
  </si>
  <si>
    <t xml:space="preserve">RAZLIKA - višak / manjak                                   </t>
  </si>
  <si>
    <t xml:space="preserve">RASHODI ZA NABAVU NEFINANCIJSKE IMOVINE                                           </t>
  </si>
  <si>
    <t xml:space="preserve">VIŠAK PRIHODA IZ PRETHODNIH GODINA KOJI ĆE SE RASPOREDITI - KORISNICI                                  </t>
  </si>
  <si>
    <t>IZMJENE I DOPUNE PRORAČUNA GRADA ŠIBENIKA</t>
  </si>
  <si>
    <t>Izmjene i dopune proračuna Grada Šibenika za 2023. godinu sastoje se od:</t>
  </si>
  <si>
    <t>Povećanje / smanjenje</t>
  </si>
  <si>
    <t>I. izmjene i dopune 2023.</t>
  </si>
  <si>
    <t>C. PRENESENI VIŠAK/MANJAK</t>
  </si>
  <si>
    <t xml:space="preserve">MANJAK PRIHODA IZ PRETHODNIH GODINA  KOJI ĆE SE POKRITI                               </t>
  </si>
  <si>
    <t>Na temelju članka 45. Zakona o proračunu (“Narodne novine” broj 144/21) Gradsko vijeće Grada Šibenika na  14. sjednici od  16. lipnja 2023. godine usvaja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</si>
</sst>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Calibri"/>
      <family val="2"/>
      <charset val="238"/>
    </font>
    <font>
      <sz val="16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4"/>
      <color theme="1"/>
      <name val="Arial"/>
      <family val="2"/>
      <charset val="238"/>
    </font>
    <font>
      <i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0" fontId="11" fillId="0" borderId="0" xfId="0" applyFont="1"/>
    <xf numFmtId="0" fontId="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top"/>
    </xf>
    <xf numFmtId="0" fontId="13" fillId="0" borderId="0" xfId="0" applyFont="1"/>
    <xf numFmtId="0" fontId="15" fillId="0" borderId="0" xfId="0" applyFont="1"/>
    <xf numFmtId="0" fontId="16" fillId="0" borderId="0" xfId="0" applyFont="1" applyAlignment="1">
      <alignment horizontal="right" wrapText="1"/>
    </xf>
    <xf numFmtId="3" fontId="16" fillId="0" borderId="0" xfId="0" applyNumberFormat="1" applyFont="1" applyAlignment="1">
      <alignment horizontal="right" wrapText="1"/>
    </xf>
    <xf numFmtId="3" fontId="17" fillId="0" borderId="0" xfId="0" applyNumberFormat="1" applyFont="1" applyAlignment="1">
      <alignment horizontal="right" wrapText="1"/>
    </xf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16" fillId="3" borderId="0" xfId="0" applyFont="1" applyFill="1" applyAlignment="1">
      <alignment horizontal="right" wrapText="1"/>
    </xf>
    <xf numFmtId="0" fontId="4" fillId="3" borderId="1" xfId="0" applyFont="1" applyFill="1" applyBorder="1" applyAlignment="1">
      <alignment horizontal="left" wrapText="1"/>
    </xf>
    <xf numFmtId="4" fontId="17" fillId="3" borderId="0" xfId="0" applyNumberFormat="1" applyFont="1" applyFill="1" applyAlignment="1">
      <alignment horizontal="right" wrapText="1"/>
    </xf>
    <xf numFmtId="4" fontId="18" fillId="3" borderId="0" xfId="0" applyNumberFormat="1" applyFont="1" applyFill="1" applyAlignment="1">
      <alignment horizontal="right" wrapText="1"/>
    </xf>
    <xf numFmtId="4" fontId="14" fillId="3" borderId="0" xfId="0" applyNumberFormat="1" applyFont="1" applyFill="1" applyAlignment="1">
      <alignment horizontal="right" wrapText="1"/>
    </xf>
    <xf numFmtId="4" fontId="17" fillId="3" borderId="2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justify" vertical="center" wrapTex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Normal 2" xfId="1" xr:uid="{00000000-0005-0000-0000-000000000000}"/>
    <cellStyle name="Normal 2 2" xfId="2" xr:uid="{00000000-0005-0000-0000-000001000000}"/>
    <cellStyle name="Normal 3" xfId="3" xr:uid="{00000000-0005-0000-0000-000002000000}"/>
    <cellStyle name="Normal 4" xfId="4" xr:uid="{00000000-0005-0000-0000-000003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6"/>
  <sheetViews>
    <sheetView tabSelected="1" topLeftCell="A36" zoomScale="120" zoomScaleNormal="120" workbookViewId="0">
      <selection activeCell="B3" sqref="B3:E3"/>
    </sheetView>
  </sheetViews>
  <sheetFormatPr defaultRowHeight="15" x14ac:dyDescent="0.25"/>
  <cols>
    <col min="1" max="1" width="1.42578125" customWidth="1"/>
    <col min="2" max="2" width="45.42578125" style="4" customWidth="1"/>
    <col min="3" max="5" width="16.140625" customWidth="1"/>
  </cols>
  <sheetData>
    <row r="1" spans="2:5" ht="18.75" x14ac:dyDescent="0.3">
      <c r="E1" s="10"/>
    </row>
    <row r="2" spans="2:5" ht="5.25" customHeight="1" x14ac:dyDescent="0.25">
      <c r="D2" s="9"/>
      <c r="E2" s="6"/>
    </row>
    <row r="3" spans="2:5" ht="22.5" customHeight="1" x14ac:dyDescent="0.25">
      <c r="B3" s="26" t="s">
        <v>27</v>
      </c>
      <c r="C3" s="26"/>
      <c r="D3" s="26"/>
      <c r="E3" s="26"/>
    </row>
    <row r="4" spans="2:5" ht="11.25" customHeight="1" x14ac:dyDescent="0.25">
      <c r="B4" s="2"/>
      <c r="C4" s="2"/>
    </row>
    <row r="5" spans="2:5" ht="18" x14ac:dyDescent="0.25">
      <c r="B5" s="27" t="s">
        <v>21</v>
      </c>
      <c r="C5" s="27"/>
      <c r="D5" s="27"/>
      <c r="E5" s="27"/>
    </row>
    <row r="6" spans="2:5" ht="18" x14ac:dyDescent="0.25">
      <c r="B6" s="27" t="s">
        <v>6</v>
      </c>
      <c r="C6" s="27"/>
      <c r="D6" s="27"/>
      <c r="E6" s="27"/>
    </row>
    <row r="7" spans="2:5" ht="14.25" customHeight="1" x14ac:dyDescent="0.3">
      <c r="B7" s="5"/>
      <c r="C7" s="5"/>
      <c r="D7" s="5"/>
      <c r="E7" s="5"/>
    </row>
    <row r="8" spans="2:5" ht="18" customHeight="1" x14ac:dyDescent="0.25">
      <c r="B8" s="28" t="s">
        <v>3</v>
      </c>
      <c r="C8" s="28"/>
      <c r="D8" s="28"/>
      <c r="E8" s="28"/>
    </row>
    <row r="10" spans="2:5" x14ac:dyDescent="0.25">
      <c r="B10" s="29" t="s">
        <v>4</v>
      </c>
      <c r="C10" s="29"/>
      <c r="D10" s="29"/>
      <c r="E10" s="29"/>
    </row>
    <row r="11" spans="2:5" ht="18.75" customHeight="1" x14ac:dyDescent="0.25">
      <c r="B11" s="25" t="s">
        <v>22</v>
      </c>
      <c r="C11" s="25"/>
      <c r="D11" s="25"/>
      <c r="E11" s="25"/>
    </row>
    <row r="12" spans="2:5" ht="9.75" customHeight="1" x14ac:dyDescent="0.25"/>
    <row r="13" spans="2:5" ht="31.5" customHeight="1" x14ac:dyDescent="0.25">
      <c r="B13" s="8" t="s">
        <v>0</v>
      </c>
      <c r="C13" s="16" t="s">
        <v>7</v>
      </c>
      <c r="D13" s="16" t="s">
        <v>23</v>
      </c>
      <c r="E13" s="16" t="s">
        <v>24</v>
      </c>
    </row>
    <row r="14" spans="2:5" ht="21" customHeight="1" x14ac:dyDescent="0.25">
      <c r="B14" s="17" t="s">
        <v>9</v>
      </c>
      <c r="C14" s="21">
        <v>56943926</v>
      </c>
      <c r="D14" s="21">
        <f>E14-C14</f>
        <v>4608620</v>
      </c>
      <c r="E14" s="21">
        <v>61552546</v>
      </c>
    </row>
    <row r="15" spans="2:5" ht="26.25" customHeight="1" x14ac:dyDescent="0.25">
      <c r="B15" s="17" t="s">
        <v>10</v>
      </c>
      <c r="C15" s="21">
        <v>3587172</v>
      </c>
      <c r="D15" s="21">
        <f t="shared" ref="D15:D20" si="0">E15-C15</f>
        <v>796</v>
      </c>
      <c r="E15" s="21">
        <v>3587968</v>
      </c>
    </row>
    <row r="16" spans="2:5" ht="21" customHeight="1" x14ac:dyDescent="0.25">
      <c r="B16" s="18" t="s">
        <v>11</v>
      </c>
      <c r="C16" s="22">
        <f>C14+C15</f>
        <v>60531098</v>
      </c>
      <c r="D16" s="22">
        <f t="shared" si="0"/>
        <v>4609416</v>
      </c>
      <c r="E16" s="22">
        <f>SUM(E14:E15)</f>
        <v>65140514</v>
      </c>
    </row>
    <row r="17" spans="2:5" ht="21" customHeight="1" x14ac:dyDescent="0.25">
      <c r="B17" s="17" t="s">
        <v>12</v>
      </c>
      <c r="C17" s="21">
        <v>43908746</v>
      </c>
      <c r="D17" s="21">
        <f t="shared" si="0"/>
        <v>2800040</v>
      </c>
      <c r="E17" s="21">
        <v>46708786</v>
      </c>
    </row>
    <row r="18" spans="2:5" ht="21" customHeight="1" x14ac:dyDescent="0.25">
      <c r="B18" s="17" t="s">
        <v>19</v>
      </c>
      <c r="C18" s="21">
        <v>13042336</v>
      </c>
      <c r="D18" s="21">
        <f t="shared" si="0"/>
        <v>1697114</v>
      </c>
      <c r="E18" s="21">
        <v>14739450</v>
      </c>
    </row>
    <row r="19" spans="2:5" ht="21" customHeight="1" x14ac:dyDescent="0.25">
      <c r="B19" s="18" t="s">
        <v>17</v>
      </c>
      <c r="C19" s="22">
        <f>C17+C18</f>
        <v>56951082</v>
      </c>
      <c r="D19" s="22">
        <f t="shared" si="0"/>
        <v>4497154</v>
      </c>
      <c r="E19" s="22">
        <f>SUM(E17:E18)</f>
        <v>61448236</v>
      </c>
    </row>
    <row r="20" spans="2:5" ht="21" customHeight="1" x14ac:dyDescent="0.25">
      <c r="B20" s="18" t="s">
        <v>18</v>
      </c>
      <c r="C20" s="22">
        <f>C16-C19</f>
        <v>3580016</v>
      </c>
      <c r="D20" s="22">
        <f t="shared" si="0"/>
        <v>112262</v>
      </c>
      <c r="E20" s="22">
        <f t="shared" ref="E20" si="1">E16-E19</f>
        <v>3692278</v>
      </c>
    </row>
    <row r="21" spans="2:5" ht="36" customHeight="1" x14ac:dyDescent="0.25">
      <c r="B21" s="1"/>
      <c r="C21" s="1"/>
      <c r="D21" s="1"/>
      <c r="E21" s="1"/>
    </row>
    <row r="22" spans="2:5" ht="31.5" customHeight="1" x14ac:dyDescent="0.25">
      <c r="B22" s="7" t="s">
        <v>1</v>
      </c>
      <c r="C22" s="16" t="s">
        <v>7</v>
      </c>
      <c r="D22" s="16" t="s">
        <v>23</v>
      </c>
      <c r="E22" s="16" t="s">
        <v>24</v>
      </c>
    </row>
    <row r="23" spans="2:5" ht="26.25" customHeight="1" x14ac:dyDescent="0.25">
      <c r="B23" s="17" t="s">
        <v>16</v>
      </c>
      <c r="C23" s="21">
        <v>100869</v>
      </c>
      <c r="D23" s="21">
        <v>0</v>
      </c>
      <c r="E23" s="21">
        <v>100869</v>
      </c>
    </row>
    <row r="24" spans="2:5" ht="28.5" customHeight="1" x14ac:dyDescent="0.25">
      <c r="B24" s="17" t="s">
        <v>15</v>
      </c>
      <c r="C24" s="21">
        <v>2328918</v>
      </c>
      <c r="D24" s="21">
        <f>E24-C24</f>
        <v>126300</v>
      </c>
      <c r="E24" s="21">
        <v>2455218</v>
      </c>
    </row>
    <row r="25" spans="2:5" ht="18.75" customHeight="1" x14ac:dyDescent="0.25">
      <c r="B25" s="18" t="s">
        <v>2</v>
      </c>
      <c r="C25" s="22">
        <f>C23-C24</f>
        <v>-2228049</v>
      </c>
      <c r="D25" s="22">
        <f t="shared" ref="D25:E25" si="2">D23-D24</f>
        <v>-126300</v>
      </c>
      <c r="E25" s="22">
        <f t="shared" si="2"/>
        <v>-2354349</v>
      </c>
    </row>
    <row r="26" spans="2:5" ht="19.5" customHeight="1" x14ac:dyDescent="0.25">
      <c r="B26" s="3"/>
      <c r="C26" s="3"/>
      <c r="D26" s="3"/>
      <c r="E26" s="3"/>
    </row>
    <row r="27" spans="2:5" ht="33.75" customHeight="1" x14ac:dyDescent="0.25">
      <c r="B27" s="15" t="s">
        <v>25</v>
      </c>
      <c r="C27" s="16" t="s">
        <v>7</v>
      </c>
      <c r="D27" s="16" t="s">
        <v>23</v>
      </c>
      <c r="E27" s="16" t="s">
        <v>24</v>
      </c>
    </row>
    <row r="28" spans="2:5" ht="26.25" x14ac:dyDescent="0.25">
      <c r="B28" s="17" t="s">
        <v>20</v>
      </c>
      <c r="C28" s="21">
        <v>33033</v>
      </c>
      <c r="D28" s="21">
        <f>E28-C28</f>
        <v>14038</v>
      </c>
      <c r="E28" s="21">
        <v>47071</v>
      </c>
    </row>
    <row r="29" spans="2:5" ht="27" customHeight="1" x14ac:dyDescent="0.25">
      <c r="B29" s="17" t="s">
        <v>26</v>
      </c>
      <c r="C29" s="21">
        <v>1385000</v>
      </c>
      <c r="D29" s="21">
        <v>0</v>
      </c>
      <c r="E29" s="21">
        <v>1385000</v>
      </c>
    </row>
    <row r="30" spans="2:5" s="11" customFormat="1" ht="11.25" customHeight="1" x14ac:dyDescent="0.2">
      <c r="B30" s="19"/>
      <c r="C30" s="23"/>
      <c r="D30" s="23"/>
      <c r="E30" s="23"/>
    </row>
    <row r="31" spans="2:5" s="11" customFormat="1" ht="15" customHeight="1" x14ac:dyDescent="0.2">
      <c r="B31" s="20" t="s">
        <v>5</v>
      </c>
      <c r="C31" s="24">
        <f>C20+C25-C29+C28</f>
        <v>0</v>
      </c>
      <c r="D31" s="24">
        <f>D20+D25-D29+D28</f>
        <v>0</v>
      </c>
      <c r="E31" s="24">
        <f>E20+E25-E29+E28</f>
        <v>0</v>
      </c>
    </row>
    <row r="32" spans="2:5" s="11" customFormat="1" ht="18" customHeight="1" x14ac:dyDescent="0.2">
      <c r="B32" s="12"/>
      <c r="C32" s="13"/>
      <c r="D32" s="13"/>
      <c r="E32" s="13"/>
    </row>
    <row r="33" spans="2:5" ht="30.75" customHeight="1" x14ac:dyDescent="0.25">
      <c r="B33" s="8" t="s">
        <v>8</v>
      </c>
      <c r="C33" s="16" t="s">
        <v>7</v>
      </c>
      <c r="D33" s="16" t="s">
        <v>23</v>
      </c>
      <c r="E33" s="16" t="s">
        <v>24</v>
      </c>
    </row>
    <row r="34" spans="2:5" ht="24.75" customHeight="1" x14ac:dyDescent="0.25">
      <c r="B34" s="18" t="s">
        <v>14</v>
      </c>
      <c r="C34" s="22">
        <f>C16+C23+C28</f>
        <v>60665000</v>
      </c>
      <c r="D34" s="22">
        <f>D16+D23+D28</f>
        <v>4623454</v>
      </c>
      <c r="E34" s="22">
        <f>E16+E23+E28</f>
        <v>65288454</v>
      </c>
    </row>
    <row r="35" spans="2:5" ht="24.75" customHeight="1" x14ac:dyDescent="0.25">
      <c r="B35" s="18" t="s">
        <v>13</v>
      </c>
      <c r="C35" s="22">
        <f>C19+C24+C29</f>
        <v>60665000</v>
      </c>
      <c r="D35" s="22">
        <f>D19+D24+D29</f>
        <v>4623454</v>
      </c>
      <c r="E35" s="22">
        <f>E19+E24+E29</f>
        <v>65288454</v>
      </c>
    </row>
    <row r="36" spans="2:5" ht="25.5" customHeight="1" x14ac:dyDescent="0.25">
      <c r="C36" s="14"/>
      <c r="D36" s="14"/>
      <c r="E36" s="14"/>
    </row>
  </sheetData>
  <mergeCells count="6">
    <mergeCell ref="B11:E11"/>
    <mergeCell ref="B3:E3"/>
    <mergeCell ref="B5:E5"/>
    <mergeCell ref="B6:E6"/>
    <mergeCell ref="B8:E8"/>
    <mergeCell ref="B10:E10"/>
  </mergeCells>
  <phoneticPr fontId="8" type="noConversion"/>
  <pageMargins left="0.27559055118110237" right="0.35433070866141736" top="0.55118110236220474" bottom="0.55118110236220474" header="0.31496062992125984" footer="0.31496062992125984"/>
  <pageSetup paperSize="9" orientation="portrait" r:id="rId1"/>
  <headerFooter>
    <oddFooter>&amp;C&amp;P</oddFooter>
  </headerFooter>
  <ignoredErrors>
    <ignoredError sqref="C34 C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Opći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Mira Vudrag Kulić</cp:lastModifiedBy>
  <cp:lastPrinted>2023-05-29T09:53:28Z</cp:lastPrinted>
  <dcterms:created xsi:type="dcterms:W3CDTF">2010-11-05T11:46:14Z</dcterms:created>
  <dcterms:modified xsi:type="dcterms:W3CDTF">2023-06-21T11:42:43Z</dcterms:modified>
</cp:coreProperties>
</file>